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9" i="1"/>
  <c r="B29"/>
  <c r="C29" s="1"/>
  <c r="D29" s="1"/>
  <c r="A30"/>
  <c r="B30"/>
  <c r="E2"/>
  <c r="C2"/>
  <c r="L3"/>
  <c r="B4" s="1"/>
  <c r="B2"/>
  <c r="D2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29" l="1"/>
  <c r="B28"/>
  <c r="B26"/>
  <c r="B22"/>
  <c r="B18"/>
  <c r="B14"/>
  <c r="B10"/>
  <c r="B6"/>
  <c r="B3"/>
  <c r="B27"/>
  <c r="B25"/>
  <c r="B23"/>
  <c r="B21"/>
  <c r="B19"/>
  <c r="B17"/>
  <c r="B15"/>
  <c r="B13"/>
  <c r="B11"/>
  <c r="B9"/>
  <c r="B7"/>
  <c r="B5"/>
  <c r="B24"/>
  <c r="B20"/>
  <c r="B16"/>
  <c r="B12"/>
  <c r="B8"/>
  <c r="C30" l="1"/>
  <c r="D30" s="1"/>
  <c r="C3"/>
  <c r="D3" s="1"/>
  <c r="E30" l="1"/>
  <c r="E3"/>
  <c r="C4" l="1"/>
  <c r="D4" s="1"/>
  <c r="E4"/>
  <c r="C5" l="1"/>
  <c r="D5" s="1"/>
  <c r="E5"/>
  <c r="C6" l="1"/>
  <c r="D6" s="1"/>
  <c r="E6"/>
  <c r="C7" l="1"/>
  <c r="D7" s="1"/>
  <c r="E7"/>
  <c r="C8" l="1"/>
  <c r="D8" s="1"/>
  <c r="E8" l="1"/>
  <c r="C9" l="1"/>
  <c r="D9" s="1"/>
  <c r="E9"/>
  <c r="C10" l="1"/>
  <c r="D10" s="1"/>
  <c r="E10"/>
  <c r="C11" l="1"/>
  <c r="D11" s="1"/>
  <c r="E11" l="1"/>
  <c r="C12" l="1"/>
  <c r="D12" s="1"/>
  <c r="E12"/>
  <c r="C13" l="1"/>
  <c r="D13" s="1"/>
  <c r="E13" l="1"/>
  <c r="C14" l="1"/>
  <c r="D14" s="1"/>
  <c r="E14" l="1"/>
  <c r="C15"/>
  <c r="D15" s="1"/>
  <c r="E15" l="1"/>
  <c r="C16"/>
  <c r="D16" s="1"/>
  <c r="E16" l="1"/>
  <c r="C17" l="1"/>
  <c r="D17" s="1"/>
  <c r="E17" l="1"/>
  <c r="C18" l="1"/>
  <c r="D18" s="1"/>
  <c r="E18" l="1"/>
  <c r="C19" s="1"/>
  <c r="D19" s="1"/>
  <c r="E19" l="1"/>
  <c r="C20" l="1"/>
  <c r="D20" s="1"/>
  <c r="E20" l="1"/>
  <c r="C21" l="1"/>
  <c r="D21" s="1"/>
  <c r="E21" l="1"/>
  <c r="C22" l="1"/>
  <c r="D22" s="1"/>
  <c r="E22" l="1"/>
  <c r="C23" s="1"/>
  <c r="D23" s="1"/>
  <c r="E23" l="1"/>
  <c r="C24" s="1"/>
  <c r="D24" s="1"/>
  <c r="E24" l="1"/>
  <c r="C25" l="1"/>
  <c r="D25" s="1"/>
  <c r="E25"/>
  <c r="C26" l="1"/>
  <c r="D26" s="1"/>
  <c r="E26" l="1"/>
  <c r="C27" l="1"/>
  <c r="D27" s="1"/>
  <c r="E27" l="1"/>
  <c r="C28"/>
  <c r="D28" s="1"/>
  <c r="E28" l="1"/>
</calcChain>
</file>

<file path=xl/sharedStrings.xml><?xml version="1.0" encoding="utf-8"?>
<sst xmlns="http://schemas.openxmlformats.org/spreadsheetml/2006/main" count="10" uniqueCount="10">
  <si>
    <t>Suma oszczędności</t>
  </si>
  <si>
    <t>Wiek</t>
  </si>
  <si>
    <t>Zarobiłem (rocznie)</t>
  </si>
  <si>
    <t>Zarobiłem (miesięcznie)</t>
  </si>
  <si>
    <t>Ile wpłacam?</t>
  </si>
  <si>
    <t>początkowe oszczędności</t>
  </si>
  <si>
    <t>wiek</t>
  </si>
  <si>
    <t>ile oszczędzam co miesiąc?</t>
  </si>
  <si>
    <t>ile oszczędzam co roku?</t>
  </si>
  <si>
    <t>jak szybko pomnażam oszczędności (co roku) ?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</si>
</sst>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0" fontId="1" fillId="0" borderId="0" xfId="0" applyFont="1" applyAlignment="1">
      <alignment wrapText="1"/>
    </xf>
    <xf numFmtId="0" fontId="0" fillId="2" borderId="0" xfId="0" applyFill="1"/>
    <xf numFmtId="44" fontId="0" fillId="2" borderId="0" xfId="0" applyNumberFormat="1" applyFill="1"/>
    <xf numFmtId="0" fontId="1" fillId="3" borderId="0" xfId="0" applyFont="1" applyFill="1" applyAlignment="1">
      <alignment horizontal="center" vertical="center" wrapText="1"/>
    </xf>
    <xf numFmtId="0" fontId="0" fillId="4" borderId="1" xfId="0" applyFill="1" applyBorder="1"/>
    <xf numFmtId="44" fontId="0" fillId="4" borderId="1" xfId="0" applyNumberFormat="1" applyFill="1" applyBorder="1"/>
    <xf numFmtId="9" fontId="0" fillId="4" borderId="1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workbookViewId="0">
      <selection activeCell="N5" sqref="N5"/>
    </sheetView>
  </sheetViews>
  <sheetFormatPr defaultRowHeight="14.4"/>
  <cols>
    <col min="1" max="1" width="7.33203125" customWidth="1"/>
    <col min="2" max="2" width="18" customWidth="1"/>
    <col min="3" max="3" width="15.77734375" bestFit="1" customWidth="1"/>
    <col min="4" max="4" width="14.109375" style="3" customWidth="1"/>
    <col min="5" max="5" width="18.77734375" customWidth="1"/>
    <col min="11" max="11" width="24.77734375" customWidth="1"/>
    <col min="12" max="12" width="16.77734375" customWidth="1"/>
  </cols>
  <sheetData>
    <row r="1" spans="1:12" ht="36.6" customHeight="1">
      <c r="A1" s="5" t="s">
        <v>1</v>
      </c>
      <c r="B1" s="5" t="s">
        <v>4</v>
      </c>
      <c r="C1" s="5" t="s">
        <v>2</v>
      </c>
      <c r="D1" s="5" t="s">
        <v>3</v>
      </c>
      <c r="E1" s="5" t="s">
        <v>0</v>
      </c>
      <c r="F1" s="2"/>
      <c r="I1" s="9" t="s">
        <v>6</v>
      </c>
      <c r="J1" s="10"/>
      <c r="K1" s="11"/>
      <c r="L1" s="6">
        <v>32</v>
      </c>
    </row>
    <row r="2" spans="1:12">
      <c r="A2">
        <f>L1</f>
        <v>32</v>
      </c>
      <c r="B2" s="1">
        <f>L2</f>
        <v>30000</v>
      </c>
      <c r="C2" s="1">
        <f>B2*L5</f>
        <v>6000</v>
      </c>
      <c r="D2" s="4">
        <f>C2/12</f>
        <v>500</v>
      </c>
      <c r="E2" s="1">
        <f>B2+C2</f>
        <v>36000</v>
      </c>
      <c r="I2" s="9" t="s">
        <v>5</v>
      </c>
      <c r="J2" s="10"/>
      <c r="K2" s="11"/>
      <c r="L2" s="7">
        <v>30000</v>
      </c>
    </row>
    <row r="3" spans="1:12">
      <c r="A3">
        <f>A2+1</f>
        <v>33</v>
      </c>
      <c r="B3" s="1">
        <f>$L$3</f>
        <v>30000</v>
      </c>
      <c r="C3" s="1">
        <f>(E2+B3)*$L$5</f>
        <v>13200</v>
      </c>
      <c r="D3" s="4">
        <f>C3/12</f>
        <v>1100</v>
      </c>
      <c r="E3" s="1">
        <f>E2+B3+C3</f>
        <v>79200</v>
      </c>
      <c r="I3" s="9" t="s">
        <v>8</v>
      </c>
      <c r="J3" s="10"/>
      <c r="K3" s="11"/>
      <c r="L3" s="7">
        <f>L4*12</f>
        <v>30000</v>
      </c>
    </row>
    <row r="4" spans="1:12">
      <c r="A4">
        <f t="shared" ref="A4:A25" si="0">A3+1</f>
        <v>34</v>
      </c>
      <c r="B4" s="1">
        <f t="shared" ref="B4:B30" si="1">$L$3</f>
        <v>30000</v>
      </c>
      <c r="C4" s="1">
        <f t="shared" ref="C4:C28" si="2">(E3+B4)*$L$5</f>
        <v>21840</v>
      </c>
      <c r="D4" s="4">
        <f t="shared" ref="D4:D30" si="3">C4/12</f>
        <v>1820</v>
      </c>
      <c r="E4" s="1">
        <f t="shared" ref="E4:E28" si="4">E3+B4+C4</f>
        <v>131040</v>
      </c>
      <c r="I4" s="9" t="s">
        <v>7</v>
      </c>
      <c r="J4" s="10"/>
      <c r="K4" s="11"/>
      <c r="L4" s="7">
        <v>2500</v>
      </c>
    </row>
    <row r="5" spans="1:12">
      <c r="A5">
        <f t="shared" si="0"/>
        <v>35</v>
      </c>
      <c r="B5" s="1">
        <f t="shared" si="1"/>
        <v>30000</v>
      </c>
      <c r="C5" s="1">
        <f t="shared" si="2"/>
        <v>32208</v>
      </c>
      <c r="D5" s="4">
        <f t="shared" si="3"/>
        <v>2684</v>
      </c>
      <c r="E5" s="1">
        <f t="shared" si="4"/>
        <v>193248</v>
      </c>
      <c r="I5" s="9" t="s">
        <v>9</v>
      </c>
      <c r="J5" s="10"/>
      <c r="K5" s="11"/>
      <c r="L5" s="8">
        <v>0.2</v>
      </c>
    </row>
    <row r="6" spans="1:12">
      <c r="A6">
        <f t="shared" si="0"/>
        <v>36</v>
      </c>
      <c r="B6" s="1">
        <f t="shared" si="1"/>
        <v>30000</v>
      </c>
      <c r="C6" s="1">
        <f t="shared" si="2"/>
        <v>44649.600000000006</v>
      </c>
      <c r="D6" s="4">
        <f t="shared" si="3"/>
        <v>3720.8000000000006</v>
      </c>
      <c r="E6" s="1">
        <f t="shared" si="4"/>
        <v>267897.59999999998</v>
      </c>
    </row>
    <row r="7" spans="1:12">
      <c r="A7">
        <f t="shared" si="0"/>
        <v>37</v>
      </c>
      <c r="B7" s="1">
        <f t="shared" si="1"/>
        <v>30000</v>
      </c>
      <c r="C7" s="1">
        <f t="shared" si="2"/>
        <v>59579.519999999997</v>
      </c>
      <c r="D7" s="4">
        <f t="shared" si="3"/>
        <v>4964.96</v>
      </c>
      <c r="E7" s="1">
        <f t="shared" si="4"/>
        <v>357477.12</v>
      </c>
    </row>
    <row r="8" spans="1:12">
      <c r="A8">
        <f t="shared" si="0"/>
        <v>38</v>
      </c>
      <c r="B8" s="1">
        <f t="shared" si="1"/>
        <v>30000</v>
      </c>
      <c r="C8" s="1">
        <f t="shared" si="2"/>
        <v>77495.423999999999</v>
      </c>
      <c r="D8" s="4">
        <f t="shared" si="3"/>
        <v>6457.9520000000002</v>
      </c>
      <c r="E8" s="1">
        <f t="shared" si="4"/>
        <v>464972.54399999999</v>
      </c>
    </row>
    <row r="9" spans="1:12">
      <c r="A9">
        <f t="shared" si="0"/>
        <v>39</v>
      </c>
      <c r="B9" s="1">
        <f t="shared" si="1"/>
        <v>30000</v>
      </c>
      <c r="C9" s="1">
        <f t="shared" si="2"/>
        <v>98994.508800000011</v>
      </c>
      <c r="D9" s="4">
        <f t="shared" si="3"/>
        <v>8249.5424000000003</v>
      </c>
      <c r="E9" s="1">
        <f t="shared" si="4"/>
        <v>593967.05279999995</v>
      </c>
    </row>
    <row r="10" spans="1:12">
      <c r="A10">
        <f t="shared" si="0"/>
        <v>40</v>
      </c>
      <c r="B10" s="1">
        <f t="shared" si="1"/>
        <v>30000</v>
      </c>
      <c r="C10" s="1">
        <f t="shared" si="2"/>
        <v>124793.41055999999</v>
      </c>
      <c r="D10" s="4">
        <f t="shared" si="3"/>
        <v>10399.450879999999</v>
      </c>
      <c r="E10" s="1">
        <f t="shared" si="4"/>
        <v>748760.46335999994</v>
      </c>
    </row>
    <row r="11" spans="1:12">
      <c r="A11">
        <f t="shared" si="0"/>
        <v>41</v>
      </c>
      <c r="B11" s="1">
        <f t="shared" si="1"/>
        <v>30000</v>
      </c>
      <c r="C11" s="1">
        <f t="shared" si="2"/>
        <v>155752.092672</v>
      </c>
      <c r="D11" s="4">
        <f t="shared" si="3"/>
        <v>12979.341055999999</v>
      </c>
      <c r="E11" s="1">
        <f t="shared" si="4"/>
        <v>934512.55603199988</v>
      </c>
    </row>
    <row r="12" spans="1:12">
      <c r="A12">
        <f t="shared" si="0"/>
        <v>42</v>
      </c>
      <c r="B12" s="1">
        <f t="shared" si="1"/>
        <v>30000</v>
      </c>
      <c r="C12" s="1">
        <f t="shared" si="2"/>
        <v>192902.5112064</v>
      </c>
      <c r="D12" s="4">
        <f t="shared" si="3"/>
        <v>16075.2092672</v>
      </c>
      <c r="E12" s="1">
        <f t="shared" si="4"/>
        <v>1157415.0672383998</v>
      </c>
    </row>
    <row r="13" spans="1:12">
      <c r="A13">
        <f t="shared" si="0"/>
        <v>43</v>
      </c>
      <c r="B13" s="1">
        <f t="shared" si="1"/>
        <v>30000</v>
      </c>
      <c r="C13" s="1">
        <f t="shared" si="2"/>
        <v>237483.01344767996</v>
      </c>
      <c r="D13" s="4">
        <f t="shared" si="3"/>
        <v>19790.251120639998</v>
      </c>
      <c r="E13" s="1">
        <f t="shared" si="4"/>
        <v>1424898.0806860798</v>
      </c>
    </row>
    <row r="14" spans="1:12">
      <c r="A14">
        <f t="shared" si="0"/>
        <v>44</v>
      </c>
      <c r="B14" s="1">
        <f t="shared" si="1"/>
        <v>30000</v>
      </c>
      <c r="C14" s="1">
        <f t="shared" si="2"/>
        <v>290979.61613721598</v>
      </c>
      <c r="D14" s="4">
        <f t="shared" si="3"/>
        <v>24248.301344767999</v>
      </c>
      <c r="E14" s="1">
        <f t="shared" si="4"/>
        <v>1745877.6968232957</v>
      </c>
    </row>
    <row r="15" spans="1:12">
      <c r="A15">
        <f t="shared" si="0"/>
        <v>45</v>
      </c>
      <c r="B15" s="1">
        <f t="shared" si="1"/>
        <v>30000</v>
      </c>
      <c r="C15" s="1">
        <f t="shared" si="2"/>
        <v>355175.53936465917</v>
      </c>
      <c r="D15" s="4">
        <f t="shared" si="3"/>
        <v>29597.961613721596</v>
      </c>
      <c r="E15" s="1">
        <f t="shared" si="4"/>
        <v>2131053.2361879549</v>
      </c>
    </row>
    <row r="16" spans="1:12">
      <c r="A16">
        <f t="shared" si="0"/>
        <v>46</v>
      </c>
      <c r="B16" s="1">
        <f t="shared" si="1"/>
        <v>30000</v>
      </c>
      <c r="C16" s="1">
        <f t="shared" si="2"/>
        <v>432210.64723759098</v>
      </c>
      <c r="D16" s="4">
        <f t="shared" si="3"/>
        <v>36017.553936465913</v>
      </c>
      <c r="E16" s="1">
        <f t="shared" si="4"/>
        <v>2593263.8834255459</v>
      </c>
    </row>
    <row r="17" spans="1:5">
      <c r="A17">
        <f t="shared" si="0"/>
        <v>47</v>
      </c>
      <c r="B17" s="1">
        <f t="shared" si="1"/>
        <v>30000</v>
      </c>
      <c r="C17" s="1">
        <f t="shared" si="2"/>
        <v>524652.77668510925</v>
      </c>
      <c r="D17" s="4">
        <f t="shared" si="3"/>
        <v>43721.064723759104</v>
      </c>
      <c r="E17" s="1">
        <f t="shared" si="4"/>
        <v>3147916.6601106552</v>
      </c>
    </row>
    <row r="18" spans="1:5">
      <c r="A18">
        <f t="shared" si="0"/>
        <v>48</v>
      </c>
      <c r="B18" s="1">
        <f t="shared" si="1"/>
        <v>30000</v>
      </c>
      <c r="C18" s="1">
        <f t="shared" si="2"/>
        <v>635583.33202213107</v>
      </c>
      <c r="D18" s="4">
        <f t="shared" si="3"/>
        <v>52965.27766851092</v>
      </c>
      <c r="E18" s="1">
        <f t="shared" si="4"/>
        <v>3813499.9921327862</v>
      </c>
    </row>
    <row r="19" spans="1:5">
      <c r="A19">
        <f t="shared" si="0"/>
        <v>49</v>
      </c>
      <c r="B19" s="1">
        <f t="shared" si="1"/>
        <v>30000</v>
      </c>
      <c r="C19" s="1">
        <f t="shared" si="2"/>
        <v>768699.99842655729</v>
      </c>
      <c r="D19" s="4">
        <f t="shared" si="3"/>
        <v>64058.333202213107</v>
      </c>
      <c r="E19" s="1">
        <f t="shared" si="4"/>
        <v>4612199.9905593432</v>
      </c>
    </row>
    <row r="20" spans="1:5">
      <c r="A20">
        <f t="shared" si="0"/>
        <v>50</v>
      </c>
      <c r="B20" s="1">
        <f t="shared" si="1"/>
        <v>30000</v>
      </c>
      <c r="C20" s="1">
        <f t="shared" si="2"/>
        <v>928439.99811186874</v>
      </c>
      <c r="D20" s="4">
        <f t="shared" si="3"/>
        <v>77369.999842655729</v>
      </c>
      <c r="E20" s="1">
        <f t="shared" si="4"/>
        <v>5570639.9886712115</v>
      </c>
    </row>
    <row r="21" spans="1:5">
      <c r="A21">
        <f t="shared" si="0"/>
        <v>51</v>
      </c>
      <c r="B21" s="1">
        <f t="shared" si="1"/>
        <v>30000</v>
      </c>
      <c r="C21" s="1">
        <f t="shared" si="2"/>
        <v>1120127.9977342424</v>
      </c>
      <c r="D21" s="4">
        <f t="shared" si="3"/>
        <v>93343.999811186863</v>
      </c>
      <c r="E21" s="1">
        <f t="shared" si="4"/>
        <v>6720767.9864054536</v>
      </c>
    </row>
    <row r="22" spans="1:5">
      <c r="A22">
        <f t="shared" si="0"/>
        <v>52</v>
      </c>
      <c r="B22" s="1">
        <f t="shared" si="1"/>
        <v>30000</v>
      </c>
      <c r="C22" s="1">
        <f t="shared" si="2"/>
        <v>1350153.5972810909</v>
      </c>
      <c r="D22" s="4">
        <f t="shared" si="3"/>
        <v>112512.79977342424</v>
      </c>
      <c r="E22" s="1">
        <f t="shared" si="4"/>
        <v>8100921.5836865446</v>
      </c>
    </row>
    <row r="23" spans="1:5">
      <c r="A23">
        <f t="shared" si="0"/>
        <v>53</v>
      </c>
      <c r="B23" s="1">
        <f t="shared" si="1"/>
        <v>30000</v>
      </c>
      <c r="C23" s="1">
        <f t="shared" si="2"/>
        <v>1626184.3167373091</v>
      </c>
      <c r="D23" s="4">
        <f t="shared" si="3"/>
        <v>135515.35972810909</v>
      </c>
      <c r="E23" s="1">
        <f t="shared" si="4"/>
        <v>9757105.9004238546</v>
      </c>
    </row>
    <row r="24" spans="1:5">
      <c r="A24">
        <f t="shared" si="0"/>
        <v>54</v>
      </c>
      <c r="B24" s="1">
        <f t="shared" si="1"/>
        <v>30000</v>
      </c>
      <c r="C24" s="1">
        <f t="shared" si="2"/>
        <v>1957421.180084771</v>
      </c>
      <c r="D24" s="4">
        <f t="shared" si="3"/>
        <v>163118.43167373093</v>
      </c>
      <c r="E24" s="1">
        <f t="shared" si="4"/>
        <v>11744527.080508625</v>
      </c>
    </row>
    <row r="25" spans="1:5">
      <c r="A25">
        <f t="shared" si="0"/>
        <v>55</v>
      </c>
      <c r="B25" s="1">
        <f t="shared" si="1"/>
        <v>30000</v>
      </c>
      <c r="C25" s="1">
        <f t="shared" si="2"/>
        <v>2354905.4161017253</v>
      </c>
      <c r="D25" s="4">
        <f t="shared" si="3"/>
        <v>196242.11800847712</v>
      </c>
      <c r="E25" s="1">
        <f t="shared" si="4"/>
        <v>14129432.496610351</v>
      </c>
    </row>
    <row r="26" spans="1:5">
      <c r="A26">
        <f t="shared" ref="A26:A30" si="5">A25+1</f>
        <v>56</v>
      </c>
      <c r="B26" s="1">
        <f t="shared" si="1"/>
        <v>30000</v>
      </c>
      <c r="C26" s="1">
        <f t="shared" si="2"/>
        <v>2831886.4993220703</v>
      </c>
      <c r="D26" s="4">
        <f t="shared" si="3"/>
        <v>235990.54161017251</v>
      </c>
      <c r="E26" s="1">
        <f t="shared" si="4"/>
        <v>16991318.995932423</v>
      </c>
    </row>
    <row r="27" spans="1:5">
      <c r="A27">
        <f t="shared" si="5"/>
        <v>57</v>
      </c>
      <c r="B27" s="1">
        <f t="shared" si="1"/>
        <v>30000</v>
      </c>
      <c r="C27" s="1">
        <f t="shared" si="2"/>
        <v>3404263.7991864849</v>
      </c>
      <c r="D27" s="4">
        <f t="shared" si="3"/>
        <v>283688.64993220707</v>
      </c>
      <c r="E27" s="1">
        <f t="shared" si="4"/>
        <v>20425582.795118906</v>
      </c>
    </row>
    <row r="28" spans="1:5">
      <c r="A28">
        <f t="shared" si="5"/>
        <v>58</v>
      </c>
      <c r="B28" s="1">
        <f t="shared" si="1"/>
        <v>30000</v>
      </c>
      <c r="C28" s="1">
        <f t="shared" si="2"/>
        <v>4091116.5590237812</v>
      </c>
      <c r="D28" s="4">
        <f t="shared" si="3"/>
        <v>340926.37991864845</v>
      </c>
      <c r="E28" s="1">
        <f t="shared" si="4"/>
        <v>24546699.354142688</v>
      </c>
    </row>
    <row r="29" spans="1:5">
      <c r="A29">
        <f t="shared" si="5"/>
        <v>59</v>
      </c>
      <c r="B29" s="1">
        <f t="shared" si="1"/>
        <v>30000</v>
      </c>
      <c r="C29" s="1">
        <f t="shared" ref="C29:C30" si="6">(E28+B29)*$L$5</f>
        <v>4915339.8708285382</v>
      </c>
      <c r="D29" s="4">
        <f t="shared" si="3"/>
        <v>409611.6559023782</v>
      </c>
      <c r="E29" s="1">
        <f t="shared" ref="E29:E30" si="7">E28+B29+C29</f>
        <v>29492039.224971227</v>
      </c>
    </row>
    <row r="30" spans="1:5">
      <c r="A30">
        <f t="shared" si="5"/>
        <v>60</v>
      </c>
      <c r="B30" s="1">
        <f t="shared" si="1"/>
        <v>30000</v>
      </c>
      <c r="C30" s="1">
        <f t="shared" si="6"/>
        <v>5904407.844994246</v>
      </c>
      <c r="D30" s="4">
        <f t="shared" si="3"/>
        <v>492033.98708285386</v>
      </c>
      <c r="E30" s="1">
        <f t="shared" si="7"/>
        <v>35426447.069965474</v>
      </c>
    </row>
  </sheetData>
  <mergeCells count="5">
    <mergeCell ref="I1:K1"/>
    <mergeCell ref="I2:K2"/>
    <mergeCell ref="I3:K3"/>
    <mergeCell ref="I4:K4"/>
    <mergeCell ref="I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2016-01-28T22:36:46Z</dcterms:modified>
</cp:coreProperties>
</file>